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4\Reports on website\2Q\Aldagi\To Send\"/>
    </mc:Choice>
  </mc:AlternateContent>
  <xr:revisionPtr revIDLastSave="0" documentId="13_ncr:1_{314B5DB0-54BC-4064-82D6-F4E829CFC37D}" xr6:coauthVersionLast="47" xr6:coauthVersionMax="47" xr10:uidLastSave="{00000000-0000-0000-0000-000000000000}"/>
  <bookViews>
    <workbookView xWindow="-108" yWindow="-108" windowWidth="23256" windowHeight="13896" tabRatio="840" activeTab="1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 s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<sst xmlns="http://schemas.openxmlformats.org/spreadsheetml/2006/main" count="210" uniqueCount="157">
  <si>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</si>
  <si>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</si>
  <si>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</si>
  <si>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</si>
  <si>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</si>
  <si>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</si>
  <si>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</si>
  <si>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</si>
  <si>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</si>
  <si>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</si>
  <si>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</si>
  <si>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</si>
  <si>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</si>
  <si>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</si>
  <si>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</si>
  <si>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</si>
  <si>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</si>
  <si>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</si>
  <si>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</si>
  <si>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</si>
  <si>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</si>
  <si>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</si>
  <si>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</si>
  <si>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</si>
  <si>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</si>
  <si>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</si>
  <si>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</si>
  <si>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</si>
  <si>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</si>
  <si>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</si>
  <si>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</si>
  <si>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</si>
  <si>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</si>
  <si>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</si>
  <si>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</si>
  <si>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</si>
  <si>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</si>
  <si>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</si>
  <si>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</si>
  <si>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</si>
  <si>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</si>
  <si>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</si>
  <si>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</si>
  <si>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</si>
  <si>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</si>
  <si>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</si>
  <si>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</si>
  <si>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</si>
  <si>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</si>
  <si>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</si>
  <si>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</si>
  <si>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</si>
  <si>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</si>
  <si>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</si>
  <si>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</si>
  <si>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</si>
  <si>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</si>
  <si>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</si>
  <si>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</si>
  <si>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</si>
  <si>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</si>
  <si>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</si>
  <si>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</si>
  <si>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</si>
  <si>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</si>
  <si>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</si>
  <si>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</si>
  <si>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</si>
  <si>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</si>
  <si>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</si>
  <si>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</si>
  <si>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</si>
  <si>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</si>
  <si>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</si>
  <si>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</si>
  <si>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</si>
  <si>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</si>
  <si>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</si>
  <si>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</si>
  <si>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</si>
  <si>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</si>
  <si>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</si>
  <si>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</si>
  <si>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</si>
  <si>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</si>
  <si>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</si>
  <si>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</si>
  <si>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</si>
  <si>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</si>
  <si>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</si>
  <si>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</si>
  <si>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</si>
  <si>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</si>
  <si>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</si>
  <si>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</si>
  <si>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</si>
  <si>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</si>
  <si>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</si>
  <si>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</si>
  <si>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</si>
  <si>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</si>
  <si>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</si>
  <si>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</si>
  <si>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</si>
  <si>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</si>
  <si>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</si>
  <si>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</si>
  <si>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</si>
  <si>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</si>
  <si>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</si>
  <si>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</si>
  <si>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</si>
  <si>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</si>
  <si>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</si>
  <si>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</si>
  <si>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</si>
  <si>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</si>
  <si>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</si>
  <si>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</si>
  <si>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</si>
  <si>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</si>
  <si>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</si>
  <si>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</si>
  <si>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</si>
  <si>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</si>
  <si>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</si>
  <si>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</si>
  <si>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</si>
  <si>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</si>
  <si>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</si>
  <si>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</si>
  <si>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</si>
  <si>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</si>
  <si>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</si>
  <si>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</si>
  <si>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</si>
  <si>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</si>
  <si>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</si>
  <si>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</si>
  <si>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</si>
  <si>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</si>
  <si>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</si>
  <si>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</si>
  <si>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</si>
  <si>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</si>
  <si>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</si>
  <si>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</si>
  <si>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</si>
  <si>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</si>
  <si>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</si>
  <si>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</si>
  <si>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</si>
  <si>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</si>
  <si>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period: 01.01.2024-30.06.2024</t>
  </si>
  <si>
    <t>Reporting date: 30.06.2024</t>
  </si>
  <si>
    <t>Insurer:</t>
  </si>
  <si>
    <t>JSC Insurance Company Aldagi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</si>
</sst>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6" applyFont="1" applyBorder="1" applyAlignment="1">
      <alignment horizontal="left" vertical="center" wrapText="1"/>
    </xf>
    <xf numFmtId="0" fontId="12" fillId="0" borderId="21" xfId="0" applyFont="1" applyBorder="1"/>
    <xf numFmtId="0" fontId="12" fillId="0" borderId="22" xfId="0" applyFont="1" applyBorder="1"/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0" fontId="3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2" fillId="2" borderId="29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zoomScaleNormal="100" workbookViewId="0">
      <selection activeCell="B1" sqref="B1:E1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19" t="s">
        <v>155</v>
      </c>
      <c r="C1" s="119"/>
      <c r="D1" s="119" t="s">
        <v>156</v>
      </c>
      <c r="E1" s="119"/>
    </row>
    <row r="2" spans="2:7" x14ac:dyDescent="0.3">
      <c r="B2" s="113"/>
      <c r="C2" s="113"/>
      <c r="D2" s="113"/>
      <c r="E2" s="113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154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14" t="s">
        <v>58</v>
      </c>
      <c r="D8" s="115"/>
      <c r="E8" s="115"/>
    </row>
    <row r="9" spans="2:7" s="14" customFormat="1" ht="15" customHeight="1" x14ac:dyDescent="0.25">
      <c r="B9" s="67" t="s">
        <v>1</v>
      </c>
      <c r="C9" s="13">
        <v>1</v>
      </c>
      <c r="D9" s="89" t="s">
        <v>59</v>
      </c>
      <c r="E9" s="51">
        <v>11001175.746891826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91" t="s">
        <v>60</v>
      </c>
      <c r="E10" s="52">
        <v>48924435.419129297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91" t="s">
        <v>61</v>
      </c>
      <c r="E11" s="52">
        <v>1222246.21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91" t="s">
        <v>62</v>
      </c>
      <c r="E12" s="52">
        <v>12188375.454341851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91" t="s">
        <v>90</v>
      </c>
      <c r="E13" s="52">
        <v>5005902.2800000049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91" t="s">
        <v>63</v>
      </c>
      <c r="E14" s="52">
        <v>94773070.644906521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91" t="s">
        <v>64</v>
      </c>
      <c r="E15" s="52">
        <v>7051251.3048115317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98" t="s">
        <v>91</v>
      </c>
      <c r="E16" s="52">
        <v>26500.270000000026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3" t="s">
        <v>110</v>
      </c>
      <c r="E17" s="52">
        <v>4486217.0258970093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92" t="s">
        <v>65</v>
      </c>
      <c r="E18" s="52">
        <v>0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3" t="s">
        <v>92</v>
      </c>
      <c r="E19" s="52">
        <v>16073519.995877806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91" t="s">
        <v>66</v>
      </c>
      <c r="E20" s="52">
        <v>35895398.636698775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3" t="s">
        <v>67</v>
      </c>
      <c r="E21" s="52">
        <v>5148515.1399999997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91" t="s">
        <v>111</v>
      </c>
      <c r="E22" s="52">
        <v>5509203.3599998383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91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91" t="s">
        <v>112</v>
      </c>
      <c r="E24" s="52">
        <v>20351042.536051523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91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91" t="s">
        <v>69</v>
      </c>
      <c r="E26" s="52">
        <v>6976566.192760407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88" t="s">
        <v>117</v>
      </c>
      <c r="E27" s="104">
        <f>SUM(E9:E26)</f>
        <v>274633420.21736634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14" t="s">
        <v>76</v>
      </c>
      <c r="D29" s="115"/>
      <c r="E29" s="115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79" t="s">
        <v>113</v>
      </c>
      <c r="E30" s="51">
        <v>113766181.9776703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80" t="s">
        <v>70</v>
      </c>
      <c r="E31" s="52">
        <v>61800071.743573971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78" t="s">
        <v>114</v>
      </c>
      <c r="E32" s="52">
        <v>0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80" t="s">
        <v>71</v>
      </c>
      <c r="E33" s="52">
        <v>1489091.4978540987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80" t="s">
        <v>72</v>
      </c>
      <c r="E34" s="52">
        <v>5169182.9100000011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81" t="s">
        <v>115</v>
      </c>
      <c r="E35" s="52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81" t="s">
        <v>116</v>
      </c>
      <c r="E36" s="52">
        <v>65263.176798904773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81" t="s">
        <v>73</v>
      </c>
      <c r="E37" s="52">
        <v>3092780.6671857312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80" t="s">
        <v>74</v>
      </c>
      <c r="E38" s="52">
        <v>0</v>
      </c>
      <c r="F38" s="28"/>
      <c r="G38" s="28"/>
    </row>
    <row r="39" spans="2:7" s="14" customFormat="1" ht="15" customHeight="1" x14ac:dyDescent="0.3">
      <c r="B39" s="68" t="s">
        <v>29</v>
      </c>
      <c r="C39" s="15">
        <v>29</v>
      </c>
      <c r="D39" s="80" t="s">
        <v>75</v>
      </c>
      <c r="E39" s="52">
        <v>11607361.84260747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88" t="s">
        <v>118</v>
      </c>
      <c r="E40" s="104">
        <f>SUM(E30:E39)</f>
        <v>196989933.81569049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14" t="s">
        <v>94</v>
      </c>
      <c r="D42" s="115"/>
      <c r="E42" s="115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79" t="s">
        <v>77</v>
      </c>
      <c r="E43" s="51">
        <v>1889155.350000001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80" t="s">
        <v>96</v>
      </c>
      <c r="E44" s="52">
        <v>10240137.280009907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80" t="s">
        <v>97</v>
      </c>
      <c r="E45" s="52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80" t="s">
        <v>95</v>
      </c>
      <c r="E46" s="52">
        <v>53339560.872416891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80" t="s">
        <v>98</v>
      </c>
      <c r="E47" s="52">
        <v>12174632.899249095</v>
      </c>
      <c r="F47" s="28"/>
      <c r="G47" s="28"/>
    </row>
    <row r="48" spans="2:7" s="14" customFormat="1" ht="15" customHeight="1" x14ac:dyDescent="0.3">
      <c r="B48" s="68" t="s">
        <v>36</v>
      </c>
      <c r="C48" s="15">
        <v>36</v>
      </c>
      <c r="D48" s="80" t="s">
        <v>78</v>
      </c>
      <c r="E48" s="52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97" t="s">
        <v>99</v>
      </c>
      <c r="E49" s="105">
        <f>SUM(E43+E44-E45+E46+E47+E48)</f>
        <v>77643486.401675895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88" t="s">
        <v>100</v>
      </c>
      <c r="E50" s="106">
        <f>E40+E49</f>
        <v>274633420.2173664</v>
      </c>
      <c r="F50" s="28"/>
      <c r="G50" s="28"/>
      <c r="H50" s="87"/>
    </row>
    <row r="51" spans="2:8" x14ac:dyDescent="0.3">
      <c r="E51" s="30"/>
    </row>
    <row r="52" spans="2:8" ht="32.25" customHeight="1" x14ac:dyDescent="0.3">
      <c r="C52" s="73"/>
      <c r="D52" s="112" t="s">
        <v>152</v>
      </c>
      <c r="E52" s="112"/>
    </row>
    <row r="53" spans="2:8" ht="9" customHeight="1" x14ac:dyDescent="0.3">
      <c r="D53" s="27"/>
    </row>
    <row r="54" spans="2:8" x14ac:dyDescent="0.3">
      <c r="C54" s="112"/>
      <c r="D54" s="112"/>
      <c r="E54" s="26"/>
    </row>
    <row r="55" spans="2:8" ht="9" customHeight="1" x14ac:dyDescent="0.3">
      <c r="D55" s="27"/>
    </row>
    <row r="56" spans="2:8" x14ac:dyDescent="0.3">
      <c r="C56" s="112"/>
      <c r="D56" s="112"/>
    </row>
  </sheetData>
  <mergeCells count="9">
    <mergeCell ref="C54:D54"/>
    <mergeCell ref="C56:D56"/>
    <mergeCell ref="B1:C1"/>
    <mergeCell ref="B2:E2"/>
    <mergeCell ref="C8:E8"/>
    <mergeCell ref="C29:E29"/>
    <mergeCell ref="C42:E42"/>
    <mergeCell ref="D52:E52"/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tabSelected="1" zoomScaleNormal="100" workbookViewId="0">
      <selection activeCell="B2" sqref="B2:E2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19" t="s">
        <v>155</v>
      </c>
      <c r="C1" s="119"/>
      <c r="D1" s="119" t="s">
        <v>156</v>
      </c>
      <c r="E1" s="119"/>
      <c r="F1" s="59"/>
      <c r="G1" s="59"/>
      <c r="H1" s="59"/>
      <c r="I1" s="59"/>
      <c r="J1" s="59"/>
      <c r="K1" s="59"/>
    </row>
    <row r="2" spans="2:11" ht="15" customHeight="1" x14ac:dyDescent="0.25">
      <c r="B2" s="119"/>
      <c r="C2" s="119"/>
      <c r="D2" s="119"/>
      <c r="E2" s="119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20" t="s">
        <v>79</v>
      </c>
      <c r="E4" s="120"/>
      <c r="F4" s="60"/>
      <c r="G4" s="60"/>
      <c r="H4" s="60"/>
      <c r="I4" s="60"/>
      <c r="J4" s="60"/>
    </row>
    <row r="5" spans="2:11" ht="15" customHeight="1" thickBot="1" x14ac:dyDescent="0.35">
      <c r="D5" s="75" t="s">
        <v>153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6" t="s">
        <v>102</v>
      </c>
      <c r="D8" s="116"/>
      <c r="E8" s="116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9" t="s">
        <v>103</v>
      </c>
      <c r="E9" s="107">
        <v>81513671.319558427</v>
      </c>
      <c r="F9" s="59"/>
      <c r="G9" s="96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90" t="s">
        <v>80</v>
      </c>
      <c r="E10" s="108">
        <v>25880496.358874694</v>
      </c>
      <c r="F10" s="59"/>
      <c r="G10" s="96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91" t="s">
        <v>104</v>
      </c>
      <c r="E11" s="108">
        <v>9840309.900078848</v>
      </c>
      <c r="F11" s="59"/>
      <c r="G11" s="96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91" t="s">
        <v>105</v>
      </c>
      <c r="E12" s="108">
        <v>2254498.5287809893</v>
      </c>
      <c r="F12" s="59"/>
      <c r="G12" s="96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92" t="s">
        <v>148</v>
      </c>
      <c r="E13" s="109">
        <f>E9-E10-E11+E12</f>
        <v>48047363.589385875</v>
      </c>
      <c r="F13" s="59"/>
      <c r="G13" s="96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90" t="s">
        <v>81</v>
      </c>
      <c r="E14" s="108">
        <v>31807051.065233912</v>
      </c>
      <c r="F14" s="59"/>
      <c r="G14" s="96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90" t="s">
        <v>82</v>
      </c>
      <c r="E15" s="108">
        <v>2719443.1099999994</v>
      </c>
      <c r="F15" s="59"/>
      <c r="G15" s="96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91" t="s">
        <v>106</v>
      </c>
      <c r="E16" s="108">
        <v>3168744.4980310602</v>
      </c>
      <c r="F16" s="59"/>
      <c r="G16" s="96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91" t="s">
        <v>107</v>
      </c>
      <c r="E17" s="108">
        <v>1379586.664189379</v>
      </c>
      <c r="F17" s="59"/>
      <c r="G17" s="96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91" t="s">
        <v>119</v>
      </c>
      <c r="E18" s="108">
        <v>3860206.6700000064</v>
      </c>
      <c r="F18" s="59"/>
      <c r="G18" s="96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92" t="s">
        <v>149</v>
      </c>
      <c r="E19" s="109">
        <f>E14-E15+E16-E17-E18</f>
        <v>27016559.119075589</v>
      </c>
      <c r="F19" s="59"/>
      <c r="G19" s="96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3" t="s">
        <v>108</v>
      </c>
      <c r="E20" s="108">
        <v>0</v>
      </c>
      <c r="F20" s="59"/>
      <c r="G20" s="96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92" t="s">
        <v>109</v>
      </c>
      <c r="E21" s="108">
        <v>-6698299.5807003975</v>
      </c>
      <c r="F21" s="59"/>
      <c r="G21" s="96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1" t="s">
        <v>123</v>
      </c>
      <c r="E22" s="110">
        <f>E13-E19-E20+E21</f>
        <v>14332504.889609888</v>
      </c>
      <c r="F22" s="59"/>
      <c r="G22" s="96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6"/>
      <c r="H23" s="59"/>
      <c r="I23" s="59"/>
      <c r="J23" s="59"/>
      <c r="K23" s="59"/>
    </row>
    <row r="24" spans="2:11" ht="15" customHeight="1" thickBot="1" x14ac:dyDescent="0.3">
      <c r="C24" s="116" t="s">
        <v>83</v>
      </c>
      <c r="D24" s="116"/>
      <c r="E24" s="116"/>
      <c r="F24" s="59"/>
      <c r="G24" s="96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9" t="s">
        <v>103</v>
      </c>
      <c r="E25" s="107">
        <v>16968914.569775</v>
      </c>
      <c r="F25" s="59"/>
      <c r="G25" s="96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90" t="s">
        <v>80</v>
      </c>
      <c r="E26" s="108">
        <v>765770.11962487584</v>
      </c>
      <c r="F26" s="59"/>
      <c r="G26" s="96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91" t="s">
        <v>104</v>
      </c>
      <c r="E27" s="108">
        <v>21953.816933001799</v>
      </c>
      <c r="F27" s="59"/>
      <c r="G27" s="96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91" t="s">
        <v>105</v>
      </c>
      <c r="E28" s="108">
        <v>-50322.104737564339</v>
      </c>
      <c r="F28" s="59"/>
      <c r="G28" s="96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92" t="s">
        <v>150</v>
      </c>
      <c r="E29" s="109">
        <f>E25-E26-E27+E28</f>
        <v>16130868.528479557</v>
      </c>
      <c r="F29" s="59"/>
      <c r="G29" s="96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90" t="s">
        <v>81</v>
      </c>
      <c r="E30" s="108">
        <v>7768992.0500000045</v>
      </c>
      <c r="F30" s="59"/>
      <c r="G30" s="96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90" t="s">
        <v>82</v>
      </c>
      <c r="E31" s="108">
        <v>406010.19000000012</v>
      </c>
      <c r="F31" s="59"/>
      <c r="G31" s="96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91" t="s">
        <v>106</v>
      </c>
      <c r="E32" s="108">
        <v>6229.847828987753</v>
      </c>
      <c r="F32" s="59"/>
      <c r="G32" s="96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91" t="s">
        <v>107</v>
      </c>
      <c r="E33" s="108">
        <v>-249591.2463523999</v>
      </c>
      <c r="F33" s="59"/>
      <c r="G33" s="96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91" t="s">
        <v>120</v>
      </c>
      <c r="E34" s="108">
        <v>0</v>
      </c>
      <c r="F34" s="59"/>
      <c r="G34" s="96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92" t="s">
        <v>151</v>
      </c>
      <c r="E35" s="109">
        <f>E30-E31+E32-E33-E34</f>
        <v>7618802.9541813917</v>
      </c>
      <c r="F35" s="59"/>
      <c r="G35" s="96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90" t="s">
        <v>121</v>
      </c>
      <c r="E36" s="108">
        <v>0</v>
      </c>
      <c r="F36" s="59"/>
      <c r="G36" s="96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4" t="s">
        <v>122</v>
      </c>
      <c r="E37" s="108">
        <v>0</v>
      </c>
      <c r="F37" s="59"/>
      <c r="G37" s="96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92" t="s">
        <v>124</v>
      </c>
      <c r="E38" s="108">
        <v>0</v>
      </c>
      <c r="F38" s="59"/>
      <c r="G38" s="96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3" t="s">
        <v>108</v>
      </c>
      <c r="E39" s="108">
        <v>0</v>
      </c>
      <c r="F39" s="59"/>
      <c r="G39" s="96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92" t="s">
        <v>109</v>
      </c>
      <c r="E40" s="108">
        <v>23023.355290442283</v>
      </c>
      <c r="F40" s="59"/>
      <c r="G40" s="96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5" t="s">
        <v>125</v>
      </c>
      <c r="E41" s="110">
        <f>E29-E35+E38-E39+E40</f>
        <v>8535088.9295886084</v>
      </c>
      <c r="F41" s="59"/>
      <c r="G41" s="96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6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4" t="s">
        <v>126</v>
      </c>
      <c r="E43" s="55">
        <f>E22+E41</f>
        <v>22867593.819198497</v>
      </c>
      <c r="F43" s="59"/>
      <c r="G43" s="96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6"/>
      <c r="H44" s="59"/>
      <c r="I44" s="59"/>
      <c r="J44" s="59"/>
      <c r="K44" s="59"/>
    </row>
    <row r="45" spans="2:11" ht="15" customHeight="1" thickBot="1" x14ac:dyDescent="0.3">
      <c r="C45" s="19"/>
      <c r="D45" s="116" t="s">
        <v>127</v>
      </c>
      <c r="E45" s="116"/>
      <c r="F45" s="59"/>
      <c r="G45" s="96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5" t="s">
        <v>128</v>
      </c>
      <c r="E46" s="53">
        <v>0</v>
      </c>
      <c r="F46" s="59"/>
      <c r="G46" s="96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82" t="s">
        <v>129</v>
      </c>
      <c r="E47" s="54">
        <v>0</v>
      </c>
      <c r="F47" s="59"/>
      <c r="G47" s="96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81" t="s">
        <v>130</v>
      </c>
      <c r="E48" s="54">
        <v>0</v>
      </c>
      <c r="F48" s="59"/>
      <c r="G48" s="96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3" t="s">
        <v>131</v>
      </c>
      <c r="E49" s="56">
        <v>0</v>
      </c>
      <c r="F49" s="59"/>
      <c r="G49" s="96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6"/>
      <c r="H50" s="59"/>
      <c r="I50" s="59"/>
      <c r="J50" s="59"/>
      <c r="K50" s="59"/>
    </row>
    <row r="51" spans="2:11" ht="15" customHeight="1" thickBot="1" x14ac:dyDescent="0.3">
      <c r="C51" s="116" t="s">
        <v>84</v>
      </c>
      <c r="D51" s="116"/>
      <c r="E51" s="116"/>
      <c r="F51" s="59"/>
      <c r="G51" s="96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9" t="s">
        <v>132</v>
      </c>
      <c r="E52" s="107">
        <v>3061566.4460944822</v>
      </c>
      <c r="F52" s="59"/>
      <c r="G52" s="96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91" t="s">
        <v>133</v>
      </c>
      <c r="E53" s="108">
        <v>0</v>
      </c>
      <c r="F53" s="59"/>
      <c r="G53" s="96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91" t="s">
        <v>134</v>
      </c>
      <c r="E54" s="108">
        <v>481233.0713749163</v>
      </c>
      <c r="F54" s="59"/>
      <c r="G54" s="96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91" t="s">
        <v>135</v>
      </c>
      <c r="E55" s="108">
        <v>-421944.84000000026</v>
      </c>
      <c r="F55" s="59"/>
      <c r="G55" s="96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92" t="s">
        <v>136</v>
      </c>
      <c r="E56" s="108">
        <v>0</v>
      </c>
      <c r="F56" s="59"/>
      <c r="G56" s="96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3" t="s">
        <v>137</v>
      </c>
      <c r="E57" s="108">
        <v>1069113.7396318247</v>
      </c>
      <c r="F57" s="59"/>
      <c r="G57" s="96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91" t="s">
        <v>138</v>
      </c>
      <c r="E58" s="108">
        <v>0</v>
      </c>
      <c r="F58" s="59"/>
      <c r="G58" s="96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91" t="s">
        <v>139</v>
      </c>
      <c r="E59" s="108">
        <v>243783.59342342455</v>
      </c>
      <c r="F59" s="59"/>
      <c r="G59" s="96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91" t="s">
        <v>140</v>
      </c>
      <c r="E60" s="108">
        <v>0</v>
      </c>
      <c r="F60" s="59"/>
      <c r="G60" s="96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9" t="s">
        <v>85</v>
      </c>
      <c r="E61" s="111">
        <f>SUM(E52:E60)</f>
        <v>4433752.0105246473</v>
      </c>
      <c r="F61" s="59"/>
      <c r="G61" s="96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6"/>
      <c r="H62" s="66"/>
      <c r="I62" s="66"/>
      <c r="J62" s="66"/>
      <c r="K62" s="66"/>
    </row>
    <row r="63" spans="2:11" s="43" customFormat="1" ht="15" customHeight="1" thickBot="1" x14ac:dyDescent="0.3">
      <c r="C63" s="117" t="s">
        <v>141</v>
      </c>
      <c r="D63" s="117"/>
      <c r="E63" s="117"/>
      <c r="F63" s="59"/>
      <c r="G63" s="96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9372989.9899999946</v>
      </c>
      <c r="F64" s="59"/>
      <c r="G64" s="96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4291885.9999999981</v>
      </c>
      <c r="F65" s="59"/>
      <c r="G65" s="96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113431.08947499916</v>
      </c>
      <c r="F66" s="59"/>
      <c r="G66" s="96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1381170.7100000009</v>
      </c>
      <c r="F67" s="59"/>
      <c r="G67" s="96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63091.945299470142</v>
      </c>
      <c r="F68" s="59"/>
      <c r="G68" s="96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6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6" t="s">
        <v>144</v>
      </c>
      <c r="E70" s="56">
        <v>107671.54430041759</v>
      </c>
      <c r="F70" s="59"/>
      <c r="G70" s="96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6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100" t="s">
        <v>146</v>
      </c>
      <c r="E72" s="102">
        <f>E43+E49+E61-E64-E65-E66-E67-E68-E69+E70</f>
        <v>12186447.639249098</v>
      </c>
      <c r="F72" s="59"/>
      <c r="G72" s="96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92" t="s">
        <v>145</v>
      </c>
      <c r="E73" s="52">
        <v>11814.740000002384</v>
      </c>
      <c r="F73" s="59"/>
      <c r="G73" s="96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1" t="s">
        <v>147</v>
      </c>
      <c r="E74" s="103">
        <f>E72-E73</f>
        <v>12174632.899249095</v>
      </c>
      <c r="F74" s="96"/>
      <c r="G74" s="96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18" t="s">
        <v>152</v>
      </c>
      <c r="D76" s="118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18"/>
      <c r="D78" s="118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2025-11-11T09:10:35Z</dcterms:modified>
</cp:coreProperties>
</file>